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10" windowHeight="10185" tabRatio="991" activeTab="0"/>
  </bookViews>
  <sheets>
    <sheet name="części 1-5" sheetId="1" r:id="rId1"/>
  </sheets>
  <definedNames/>
  <calcPr fullCalcOnLoad="1"/>
</workbook>
</file>

<file path=xl/sharedStrings.xml><?xml version="1.0" encoding="utf-8"?>
<sst xmlns="http://schemas.openxmlformats.org/spreadsheetml/2006/main" count="164" uniqueCount="81">
  <si>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</si>
  <si>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</si>
  <si>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</si>
  <si>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</si>
  <si>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</si>
  <si>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</si>
  <si>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</si>
  <si>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</si>
  <si>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</si>
  <si>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</si>
  <si>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</si>
  <si>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</si>
  <si>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szt.</t>
  </si>
  <si>
    <t>2.</t>
  </si>
  <si>
    <t xml:space="preserve">Wartość netto 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</si>
  <si>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</si>
  <si>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</si>
  <si>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</si>
  <si>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</si>
  <si>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</si>
  <si>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</si>
  <si>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</si>
  <si>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</si>
  <si>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</si>
  <si>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</si>
  <si>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</si>
  <si>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</si>
  <si>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</si>
  <si>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</si>
  <si>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</si>
  <si>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Ilosć</t>
  </si>
  <si>
    <t>15.</t>
  </si>
  <si>
    <t>16.</t>
  </si>
  <si>
    <t>17.</t>
  </si>
  <si>
    <t>18.</t>
  </si>
  <si>
    <t>19.</t>
  </si>
  <si>
    <t>20.</t>
  </si>
  <si>
    <t>opis produktu oferowanego (należy odnieśc się do każdego parametru wskazanego w opisie przedmiotu zamówienia , okres przydatności do użycia po otwarciu</t>
  </si>
  <si>
    <t>ilość</t>
  </si>
  <si>
    <t>szt</t>
  </si>
  <si>
    <t>KARTY GRUPY KRWI KOMPATYBILNE Z DRUKARKĄ EVOLIS ZENIUS</t>
  </si>
  <si>
    <t>CZARNA TAŚMA BARWIACA DO DRUKAREK KART PLASTIKOWYCH KOMPATYBILNE Z DRUKARKĄ EVOLIS ZENIUS</t>
  </si>
  <si>
    <t xml:space="preserve">Zestaw czyszczący podstawowy do drukarki EVOLIS ZENIUS </t>
  </si>
  <si>
    <t>0.00</t>
  </si>
  <si>
    <t>Probówki stożkowe typu Falcon o pojemności od 5- 50 ml z podziałką co 5 ml, pojemność 50 ml, z PP (polipropylen), autoklawowane, wymiary 30 x 115 mm</t>
  </si>
  <si>
    <t>Probówka bakteriologiczna, okrągłodenna, sterylna ze szkła borokrzemowego (średnica 16 mm, wysokość 100 mm, pojemność 10 ml)</t>
  </si>
  <si>
    <t>Kuweta laboratoryjna z polipropylenu, wymiary( długość, szerokość, wysokość – 250 x 190 x 60 mm), pojemność 1,5 l</t>
  </si>
  <si>
    <t>Kuweta laboratoryjna z polipropylenu, wymiary( długość, szerokość, wysokość – 370 x 310 x 75 mm), pojemność 3 l</t>
  </si>
  <si>
    <t xml:space="preserve">Wanna o poj 8 l: wykonana z polipropylenu, przezroczysta pokrywa z makrolonu, wkładka-sito z PCV (wymiary (wewn. w mm): A x B x H =290 x 300 x 200) </t>
  </si>
  <si>
    <t xml:space="preserve">Wanna o poj 2 l: wykonana z polipropylenu, przezroczysta pokrywa z makrolonu, wkładka-sito z PCV (wymiary (wewn. w mm): A x B x H =300 x 150 x 100) </t>
  </si>
  <si>
    <t>Moździerz porcelanowy z wylewem i tłuczkiem. (pojemność 450 ml, średnica zewnętrzna 145 mm, wysokość 75 mm)</t>
  </si>
  <si>
    <t>Homogenizator ręczny ze stali szlachetnej do probówek 15 ml (falcon), do homogenizacji tkanek, wyprodukowane z 1 części, polerowane, łatwe do dezynfekcji (długość ok. 184 mm)</t>
  </si>
  <si>
    <t>Parafilm – uniwersalna folia do zabezpieczania próbek i innych naczyń reakcyjnych.(szerokość 50 mm, długość 75 mm)</t>
  </si>
  <si>
    <t xml:space="preserve">Nożyczki laboratoryjne, ze stali matowe, z ostymi końcówkami (długość ok 130 mm) </t>
  </si>
  <si>
    <t>Nożyczki uniwersalne- stabilne nożyczki do cięcia różnego rodzaju materiału (w tym elementów gumowych i z tworzywa sztucznego) długość ok 158 mm</t>
  </si>
  <si>
    <t xml:space="preserve">Nóż laboratoryjny – prosty, ostry, z nierdzewnym ostrzem, wygodną rękojeścią z tworzywa sztucznego) </t>
  </si>
  <si>
    <t>Pinceta prosta, ze stali nierdzewnej 18/10, końcówka zaokrąglona, długość 130 mm</t>
  </si>
  <si>
    <t>Pinceta standardowa,chirurgiczna,  ze stali nierdzewnej 18/8 końcówka szpiczasta, długość 130 mm</t>
  </si>
  <si>
    <t>Igła preparacyjna, zakrzywiona, ze stali szlachetnej, ze spłaszczonym uchwytem</t>
  </si>
  <si>
    <t>Igła preparacyjna, lancetowata, ze stali szlachetnej, ze spłaszczonym uchwytem</t>
  </si>
  <si>
    <t>część nr 1</t>
  </si>
  <si>
    <t xml:space="preserve">Szybki test ureazowy do wykrywania Helicobacter Pylori (na sucho) </t>
  </si>
  <si>
    <t xml:space="preserve">TEST IMMUNOCHROMATOGRAFICZNY DO WYKRYWANIA ANTYGENU  PRZECIWCIAŁ  HELICOBACTER PYLORI W LUDZKIM KALE </t>
  </si>
  <si>
    <t>ANTYGEN KRĘTKOWY (1 APM. - 2 ML)</t>
  </si>
  <si>
    <t>AMP.</t>
  </si>
  <si>
    <t>ULTRASONAT (1 AMP. - 1 ML)</t>
  </si>
  <si>
    <t xml:space="preserve">SUROWICA ZNAKOWANA </t>
  </si>
  <si>
    <t>Wytrząsarka laboratoryjna  typu Vortex do probówek, częstotliwość wytrząsania od 0-3200 obr/min. Urządzenie może być eksploatowane w pracy ciągłej lub funkcji Press-to-mix. Intensywność mieszania może być regulowana odpowiednio naciskiem na platformę. Urządzenie wyposażone w antypoślizgowe gumowe stopki.</t>
  </si>
  <si>
    <t>Statyw na probówki o średnicy 21 mm, 32 miejscowy, plastikowy</t>
  </si>
  <si>
    <t>Statyw na probówki o średnicy 17 mm, 50 miejscowy, plastikowy</t>
  </si>
  <si>
    <t>Statyw na probówki o średnicy 13 mm, 50 miejscowy, plastikowy</t>
  </si>
  <si>
    <t xml:space="preserve">Dzierżawa analizatora równowagi kwasowo- zasadowej zgodnie z formularzem parametrów wymaganych - załącznik nr 5 do Zaproszenia ) </t>
  </si>
  <si>
    <t xml:space="preserve">Gazoemtria ( parametry krytyczne ) </t>
  </si>
  <si>
    <t xml:space="preserve">oznaczenia </t>
  </si>
  <si>
    <t>miesiąc</t>
  </si>
  <si>
    <t xml:space="preserve">Do podanej ilości badań Wykonawca dolicza i wycenia odczynniki , materiały eksploatacyjne, elektrody, kontrole jakości : H,L,N ( 1x dziennie na jednym poziomie , naprzemiennie), kapilary sztuk 21900( kapilary zbilansowane heparyną litową ) , mieszalniki, zatyczki do podanej ilości kapilar. </t>
  </si>
  <si>
    <t xml:space="preserve">Załacznik nr 2 do Zaproszenia </t>
  </si>
  <si>
    <t>część nr 2</t>
  </si>
  <si>
    <t>część nr 3</t>
  </si>
  <si>
    <t>część nr 4</t>
  </si>
  <si>
    <t>część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</si>
</sst>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8" borderId="0" applyNumberFormat="0" applyBorder="0" applyAlignment="0" applyProtection="0"/>
    <xf numFmtId="0" fontId="33" fillId="20" borderId="0" applyNumberFormat="0" applyBorder="0" applyAlignment="0" applyProtection="0"/>
    <xf numFmtId="0" fontId="2" fillId="14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16" borderId="0" applyNumberFormat="0" applyBorder="0" applyAlignment="0" applyProtection="0"/>
    <xf numFmtId="0" fontId="33" fillId="26" borderId="0" applyNumberFormat="0" applyBorder="0" applyAlignment="0" applyProtection="0"/>
    <xf numFmtId="0" fontId="3" fillId="18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4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6" fillId="4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wrapText="1"/>
    </xf>
    <xf numFmtId="0" fontId="0" fillId="45" borderId="0" xfId="0" applyFill="1" applyAlignment="1">
      <alignment horizontal="center"/>
    </xf>
    <xf numFmtId="164" fontId="0" fillId="45" borderId="0" xfId="0" applyNumberFormat="1" applyFill="1" applyAlignment="1">
      <alignment/>
    </xf>
    <xf numFmtId="10" fontId="19" fillId="45" borderId="0" xfId="0" applyNumberFormat="1" applyFont="1" applyFill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24" fillId="10" borderId="10" xfId="0" applyNumberFormat="1" applyFont="1" applyFill="1" applyBorder="1" applyAlignment="1">
      <alignment horizontal="center" vertical="center"/>
    </xf>
    <xf numFmtId="10" fontId="25" fillId="1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left" vertical="center" wrapText="1"/>
    </xf>
    <xf numFmtId="0" fontId="1" fillId="45" borderId="10" xfId="0" applyFont="1" applyFill="1" applyBorder="1" applyAlignment="1">
      <alignment/>
    </xf>
    <xf numFmtId="1" fontId="1" fillId="45" borderId="10" xfId="0" applyNumberFormat="1" applyFont="1" applyFill="1" applyBorder="1" applyAlignment="1">
      <alignment horizontal="center" vertical="center" wrapText="1"/>
    </xf>
    <xf numFmtId="164" fontId="24" fillId="45" borderId="10" xfId="0" applyNumberFormat="1" applyFont="1" applyFill="1" applyBorder="1" applyAlignment="1">
      <alignment horizontal="center" vertical="center"/>
    </xf>
    <xf numFmtId="164" fontId="1" fillId="45" borderId="10" xfId="0" applyNumberFormat="1" applyFont="1" applyFill="1" applyBorder="1" applyAlignment="1">
      <alignment horizontal="center" vertical="center"/>
    </xf>
    <xf numFmtId="10" fontId="23" fillId="45" borderId="10" xfId="0" applyNumberFormat="1" applyFont="1" applyFill="1" applyBorder="1" applyAlignment="1">
      <alignment horizontal="center" vertical="center"/>
    </xf>
    <xf numFmtId="1" fontId="22" fillId="4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4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/>
    </xf>
    <xf numFmtId="0" fontId="26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4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" fillId="45" borderId="15" xfId="0" applyFont="1" applyFill="1" applyBorder="1" applyAlignment="1">
      <alignment horizontal="center" vertical="center"/>
    </xf>
    <xf numFmtId="10" fontId="23" fillId="45" borderId="15" xfId="0" applyNumberFormat="1" applyFont="1" applyFill="1" applyBorder="1" applyAlignment="1">
      <alignment horizontal="center" vertical="center"/>
    </xf>
    <xf numFmtId="10" fontId="19" fillId="0" borderId="11" xfId="0" applyNumberFormat="1" applyFont="1" applyBorder="1" applyAlignment="1">
      <alignment/>
    </xf>
    <xf numFmtId="0" fontId="1" fillId="47" borderId="0" xfId="0" applyFont="1" applyFill="1" applyBorder="1" applyAlignment="1">
      <alignment/>
    </xf>
    <xf numFmtId="0" fontId="1" fillId="47" borderId="0" xfId="0" applyFont="1" applyFill="1" applyBorder="1" applyAlignment="1">
      <alignment horizontal="center" vertical="center" wrapText="1"/>
    </xf>
    <xf numFmtId="1" fontId="1" fillId="47" borderId="0" xfId="0" applyNumberFormat="1" applyFont="1" applyFill="1" applyBorder="1" applyAlignment="1">
      <alignment horizontal="center" vertical="center" wrapText="1"/>
    </xf>
    <xf numFmtId="164" fontId="1" fillId="47" borderId="0" xfId="0" applyNumberFormat="1" applyFont="1" applyFill="1" applyBorder="1" applyAlignment="1">
      <alignment horizontal="center" vertical="center"/>
    </xf>
    <xf numFmtId="10" fontId="23" fillId="47" borderId="0" xfId="0" applyNumberFormat="1" applyFont="1" applyFill="1" applyBorder="1" applyAlignment="1">
      <alignment horizontal="center" vertical="center"/>
    </xf>
    <xf numFmtId="164" fontId="24" fillId="48" borderId="0" xfId="0" applyNumberFormat="1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26" fillId="47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3" fillId="15" borderId="10" xfId="0" applyNumberFormat="1" applyFont="1" applyFill="1" applyBorder="1" applyAlignment="1">
      <alignment horizontal="center" vertical="center"/>
    </xf>
    <xf numFmtId="0" fontId="1" fillId="47" borderId="0" xfId="0" applyFont="1" applyFill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0" fontId="0" fillId="47" borderId="0" xfId="0" applyFill="1" applyAlignment="1">
      <alignment wrapText="1"/>
    </xf>
    <xf numFmtId="0" fontId="0" fillId="47" borderId="0" xfId="0" applyFill="1" applyAlignment="1">
      <alignment horizont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wrapText="1"/>
    </xf>
    <xf numFmtId="0" fontId="0" fillId="47" borderId="0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24" fillId="10" borderId="17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/>
    </xf>
    <xf numFmtId="10" fontId="19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0" fontId="25" fillId="1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0" fontId="23" fillId="0" borderId="17" xfId="0" applyNumberFormat="1" applyFont="1" applyFill="1" applyBorder="1" applyAlignment="1">
      <alignment horizontal="center" vertical="center"/>
    </xf>
    <xf numFmtId="0" fontId="1" fillId="47" borderId="18" xfId="0" applyFont="1" applyFill="1" applyBorder="1" applyAlignment="1">
      <alignment horizontal="center" vertical="center"/>
    </xf>
    <xf numFmtId="10" fontId="23" fillId="47" borderId="18" xfId="0" applyNumberFormat="1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164" fontId="1" fillId="47" borderId="18" xfId="0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0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45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0" fontId="19" fillId="0" borderId="0" xfId="0" applyNumberFormat="1" applyFont="1" applyBorder="1" applyAlignment="1">
      <alignment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1"/>
  <sheetViews>
    <sheetView tabSelected="1" zoomScalePageLayoutView="0" workbookViewId="0" topLeftCell="A64">
      <selection activeCell="C82" sqref="C81:C82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9.75390625" style="0" customWidth="1"/>
    <col min="7" max="7" width="15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1" spans="1:13" s="123" customFormat="1" ht="12.75">
      <c r="A1" s="68"/>
      <c r="C1" s="124"/>
      <c r="G1" s="125"/>
      <c r="H1" s="126"/>
      <c r="I1" s="126"/>
      <c r="J1" s="127"/>
      <c r="K1" s="126"/>
      <c r="L1" s="126"/>
      <c r="M1" s="126"/>
    </row>
    <row r="2" spans="1:13" s="123" customFormat="1" ht="12.75">
      <c r="A2" s="68"/>
      <c r="C2" s="124"/>
      <c r="G2" s="125"/>
      <c r="H2" s="126"/>
      <c r="I2" s="126"/>
      <c r="J2" s="127"/>
      <c r="K2" s="126"/>
      <c r="L2" s="126"/>
      <c r="M2" s="126"/>
    </row>
    <row r="3" spans="1:13" s="123" customFormat="1" ht="12.75">
      <c r="A3" s="68"/>
      <c r="C3" s="124"/>
      <c r="D3" s="123" t="s">
        <v>76</v>
      </c>
      <c r="G3" s="125"/>
      <c r="H3" s="126"/>
      <c r="I3" s="126"/>
      <c r="J3" s="127"/>
      <c r="K3" s="126"/>
      <c r="L3" s="126"/>
      <c r="M3" s="126"/>
    </row>
    <row r="4" spans="1:13" s="123" customFormat="1" ht="12.75">
      <c r="A4" s="68"/>
      <c r="C4" s="124"/>
      <c r="G4" s="125"/>
      <c r="H4" s="126"/>
      <c r="I4" s="126"/>
      <c r="J4" s="127"/>
      <c r="K4" s="126"/>
      <c r="L4" s="126"/>
      <c r="M4" s="126"/>
    </row>
    <row r="5" spans="1:13" s="123" customFormat="1" ht="12.75">
      <c r="A5" s="68"/>
      <c r="C5" s="124"/>
      <c r="G5" s="125"/>
      <c r="H5" s="126"/>
      <c r="I5" s="126"/>
      <c r="J5" s="127"/>
      <c r="K5" s="126"/>
      <c r="L5" s="126"/>
      <c r="M5" s="126"/>
    </row>
    <row r="6" spans="2:13" s="87" customFormat="1" ht="12.75">
      <c r="B6" s="62"/>
      <c r="C6" s="62"/>
      <c r="D6" s="55"/>
      <c r="E6" s="55"/>
      <c r="F6" s="56"/>
      <c r="G6" s="57"/>
      <c r="H6" s="58"/>
      <c r="I6" s="58"/>
      <c r="J6" s="59"/>
      <c r="K6" s="58"/>
      <c r="L6" s="60"/>
      <c r="M6" s="58"/>
    </row>
    <row r="7" spans="2:13" ht="12.75">
      <c r="B7" s="6"/>
      <c r="C7" s="7"/>
      <c r="D7" s="6"/>
      <c r="E7" s="6"/>
      <c r="F7" s="6"/>
      <c r="G7" s="8"/>
      <c r="H7" s="9"/>
      <c r="I7" s="9"/>
      <c r="J7" s="10"/>
      <c r="K7" s="9"/>
      <c r="L7" s="9"/>
      <c r="M7" s="9"/>
    </row>
    <row r="8" spans="2:13" ht="89.25">
      <c r="B8" s="11" t="s">
        <v>60</v>
      </c>
      <c r="C8" s="12" t="s">
        <v>0</v>
      </c>
      <c r="D8" s="12" t="s">
        <v>37</v>
      </c>
      <c r="E8" s="12" t="s">
        <v>2</v>
      </c>
      <c r="F8" s="12" t="s">
        <v>3</v>
      </c>
      <c r="G8" s="13" t="s">
        <v>4</v>
      </c>
      <c r="H8" s="26" t="s">
        <v>5</v>
      </c>
      <c r="I8" s="26" t="s">
        <v>6</v>
      </c>
      <c r="J8" s="15" t="s">
        <v>7</v>
      </c>
      <c r="K8" s="26" t="s">
        <v>8</v>
      </c>
      <c r="L8" s="26" t="s">
        <v>9</v>
      </c>
      <c r="M8" s="26" t="s">
        <v>10</v>
      </c>
    </row>
    <row r="9" spans="2:13" ht="35.25" customHeight="1">
      <c r="B9" s="75">
        <v>1</v>
      </c>
      <c r="C9" s="51" t="s">
        <v>72</v>
      </c>
      <c r="D9" s="77"/>
      <c r="E9" s="77"/>
      <c r="F9" s="78" t="s">
        <v>73</v>
      </c>
      <c r="G9" s="120">
        <v>21900</v>
      </c>
      <c r="H9" s="90"/>
      <c r="I9" s="90">
        <f>ROUND(G9*H9,2)</f>
        <v>0</v>
      </c>
      <c r="J9" s="91"/>
      <c r="K9" s="90">
        <f>ROUND(I9*J9,2)</f>
        <v>0</v>
      </c>
      <c r="L9" s="90">
        <f>(M9/G9)</f>
        <v>0</v>
      </c>
      <c r="M9" s="90">
        <f>ROUND(I9+K9,2)</f>
        <v>0</v>
      </c>
    </row>
    <row r="10" spans="2:13" ht="60" customHeight="1">
      <c r="B10" s="82" t="s">
        <v>13</v>
      </c>
      <c r="C10" s="121" t="s">
        <v>71</v>
      </c>
      <c r="D10" s="84"/>
      <c r="E10" s="84"/>
      <c r="F10" s="85" t="s">
        <v>74</v>
      </c>
      <c r="G10" s="122">
        <v>36</v>
      </c>
      <c r="H10" s="100"/>
      <c r="I10" s="90">
        <f>ROUND(G10*H10,2)</f>
        <v>0</v>
      </c>
      <c r="J10" s="101"/>
      <c r="K10" s="90">
        <f>ROUND(I10*J10,2)</f>
        <v>0</v>
      </c>
      <c r="L10" s="90">
        <f>(M10/G10)</f>
        <v>0</v>
      </c>
      <c r="M10" s="90">
        <f>ROUND(I10+K10,2)</f>
        <v>0</v>
      </c>
    </row>
    <row r="11" spans="2:13" s="1" customFormat="1" ht="16.5" customHeight="1">
      <c r="B11" s="128" t="s">
        <v>75</v>
      </c>
      <c r="C11" s="129"/>
      <c r="D11" s="92"/>
      <c r="E11" s="92"/>
      <c r="F11" s="92"/>
      <c r="G11" s="93"/>
      <c r="H11" s="94" t="s">
        <v>14</v>
      </c>
      <c r="I11" s="95">
        <f>SUM(I9:I9)</f>
        <v>0</v>
      </c>
      <c r="J11" s="96"/>
      <c r="K11" s="97"/>
      <c r="L11" s="97"/>
      <c r="M11" s="97"/>
    </row>
    <row r="12" spans="2:13" s="1" customFormat="1" ht="21" customHeight="1">
      <c r="B12" s="130"/>
      <c r="C12" s="131"/>
      <c r="D12" s="92"/>
      <c r="E12" s="92"/>
      <c r="F12" s="92"/>
      <c r="G12" s="93"/>
      <c r="H12" s="97"/>
      <c r="I12" s="94" t="s">
        <v>15</v>
      </c>
      <c r="J12" s="98"/>
      <c r="K12" s="97">
        <f>SUM(K9:K11)</f>
        <v>0</v>
      </c>
      <c r="L12" s="94" t="s">
        <v>16</v>
      </c>
      <c r="M12" s="97">
        <f>SUM(M9:M11)</f>
        <v>0</v>
      </c>
    </row>
    <row r="13" spans="2:13" s="1" customFormat="1" ht="43.5" customHeight="1">
      <c r="B13" s="132"/>
      <c r="C13" s="133"/>
      <c r="D13" s="92"/>
      <c r="E13" s="92"/>
      <c r="F13" s="92"/>
      <c r="G13" s="93"/>
      <c r="H13" s="97"/>
      <c r="I13" s="97"/>
      <c r="J13" s="96"/>
      <c r="K13" s="97"/>
      <c r="L13" s="97"/>
      <c r="M13" s="97"/>
    </row>
    <row r="14" spans="2:13" s="68" customFormat="1" ht="21.75" customHeight="1">
      <c r="B14" s="67"/>
      <c r="C14" s="67"/>
      <c r="G14" s="69"/>
      <c r="H14" s="70"/>
      <c r="I14" s="70"/>
      <c r="J14" s="71"/>
      <c r="K14" s="70"/>
      <c r="L14" s="70"/>
      <c r="M14" s="70"/>
    </row>
    <row r="15" spans="2:13" s="68" customFormat="1" ht="17.25" customHeight="1">
      <c r="B15" s="67"/>
      <c r="C15" s="67"/>
      <c r="G15" s="69"/>
      <c r="H15" s="70"/>
      <c r="I15" s="70"/>
      <c r="J15" s="71"/>
      <c r="K15" s="70"/>
      <c r="L15" s="70"/>
      <c r="M15" s="70"/>
    </row>
    <row r="16" spans="3:13" s="61" customFormat="1" ht="12.75">
      <c r="C16" s="72"/>
      <c r="G16" s="73"/>
      <c r="H16" s="102"/>
      <c r="I16" s="102"/>
      <c r="J16" s="103"/>
      <c r="K16" s="102"/>
      <c r="L16" s="104"/>
      <c r="M16" s="105"/>
    </row>
    <row r="17" spans="3:13" s="87" customFormat="1" ht="12.75">
      <c r="C17" s="88"/>
      <c r="G17" s="89"/>
      <c r="H17" s="65"/>
      <c r="I17" s="65"/>
      <c r="J17" s="59"/>
      <c r="K17" s="65"/>
      <c r="L17" s="66"/>
      <c r="M17" s="58"/>
    </row>
    <row r="18" spans="2:13" ht="12.75">
      <c r="B18" s="6"/>
      <c r="C18" s="7"/>
      <c r="D18" s="6"/>
      <c r="E18" s="6"/>
      <c r="F18" s="6"/>
      <c r="G18" s="8"/>
      <c r="H18" s="52"/>
      <c r="I18" s="52"/>
      <c r="J18" s="53"/>
      <c r="K18" s="52"/>
      <c r="L18" s="52"/>
      <c r="M18" s="52"/>
    </row>
    <row r="19" spans="2:13" ht="89.25">
      <c r="B19" s="11" t="s">
        <v>77</v>
      </c>
      <c r="C19" s="12" t="s">
        <v>0</v>
      </c>
      <c r="D19" s="12" t="s">
        <v>1</v>
      </c>
      <c r="E19" s="12" t="s">
        <v>17</v>
      </c>
      <c r="F19" s="12" t="s">
        <v>3</v>
      </c>
      <c r="G19" s="13" t="s">
        <v>38</v>
      </c>
      <c r="H19" s="26" t="s">
        <v>5</v>
      </c>
      <c r="I19" s="26" t="s">
        <v>6</v>
      </c>
      <c r="J19" s="15" t="s">
        <v>7</v>
      </c>
      <c r="K19" s="26" t="s">
        <v>8</v>
      </c>
      <c r="L19" s="26" t="s">
        <v>9</v>
      </c>
      <c r="M19" s="26" t="s">
        <v>10</v>
      </c>
    </row>
    <row r="20" spans="2:13" ht="25.5">
      <c r="B20" s="41" t="s">
        <v>11</v>
      </c>
      <c r="C20" s="50" t="s">
        <v>40</v>
      </c>
      <c r="D20" s="42"/>
      <c r="E20" s="42"/>
      <c r="F20" s="41" t="s">
        <v>12</v>
      </c>
      <c r="G20" s="43">
        <v>780</v>
      </c>
      <c r="H20" s="20"/>
      <c r="I20" s="20">
        <f>ROUND(G20*H20,2)</f>
        <v>0</v>
      </c>
      <c r="J20" s="44"/>
      <c r="K20" s="20">
        <f>ROUND(I20*J20,2)</f>
        <v>0</v>
      </c>
      <c r="L20" s="20">
        <f>(M20/G20)</f>
        <v>0</v>
      </c>
      <c r="M20" s="20">
        <f>ROUND(I20+K20,2)</f>
        <v>0</v>
      </c>
    </row>
    <row r="21" spans="1:13" ht="46.5" customHeight="1">
      <c r="A21"/>
      <c r="B21" s="41" t="s">
        <v>13</v>
      </c>
      <c r="C21" s="50" t="s">
        <v>41</v>
      </c>
      <c r="D21" s="42"/>
      <c r="E21" s="42"/>
      <c r="F21" s="41" t="s">
        <v>12</v>
      </c>
      <c r="G21" s="43">
        <v>4</v>
      </c>
      <c r="H21" s="20"/>
      <c r="I21" s="20">
        <f>ROUND(G21*H21,2)</f>
        <v>0</v>
      </c>
      <c r="J21" s="44"/>
      <c r="K21" s="20">
        <f>ROUND(I21*J21,2)</f>
        <v>0</v>
      </c>
      <c r="L21" s="20">
        <f>(M21/G21)</f>
        <v>0</v>
      </c>
      <c r="M21" s="20">
        <f>ROUND(I21+K21,2)</f>
        <v>0</v>
      </c>
    </row>
    <row r="22" spans="1:13" ht="46.5" customHeight="1">
      <c r="A22"/>
      <c r="B22" s="41" t="s">
        <v>18</v>
      </c>
      <c r="C22" s="50" t="s">
        <v>42</v>
      </c>
      <c r="D22" s="42"/>
      <c r="E22" s="42"/>
      <c r="F22" s="41" t="s">
        <v>39</v>
      </c>
      <c r="G22" s="43">
        <v>2</v>
      </c>
      <c r="H22" s="90"/>
      <c r="I22" s="90">
        <v>0</v>
      </c>
      <c r="J22" s="54"/>
      <c r="K22" s="90">
        <f>ROUND(I22*J22,2)</f>
        <v>0</v>
      </c>
      <c r="L22" s="20">
        <f>(M22/G22)</f>
        <v>0</v>
      </c>
      <c r="M22" s="20">
        <f>ROUND(I22+K22,2)</f>
        <v>0</v>
      </c>
    </row>
    <row r="23" spans="8:13" ht="12.75">
      <c r="H23" s="94" t="s">
        <v>14</v>
      </c>
      <c r="I23" s="100">
        <f>SUM(I20:I22)</f>
        <v>0</v>
      </c>
      <c r="J23" s="101"/>
      <c r="K23" s="99"/>
      <c r="L23" s="99"/>
      <c r="M23" s="99"/>
    </row>
    <row r="24" spans="8:13" ht="12.75">
      <c r="H24" s="99"/>
      <c r="I24" s="94" t="s">
        <v>15</v>
      </c>
      <c r="J24" s="98"/>
      <c r="K24" s="100">
        <f>SUM(K21:K23)</f>
        <v>0</v>
      </c>
      <c r="L24" s="99"/>
      <c r="M24" s="99"/>
    </row>
    <row r="25" spans="8:13" ht="12.75">
      <c r="H25" s="99"/>
      <c r="I25" s="99"/>
      <c r="J25" s="101"/>
      <c r="K25" s="99"/>
      <c r="L25" s="94" t="s">
        <v>16</v>
      </c>
      <c r="M25" s="100">
        <f>SUM(M20:M24)</f>
        <v>0</v>
      </c>
    </row>
    <row r="26" spans="3:13" s="87" customFormat="1" ht="12.75">
      <c r="C26" s="88"/>
      <c r="G26" s="89"/>
      <c r="H26" s="65"/>
      <c r="I26" s="65"/>
      <c r="J26" s="59"/>
      <c r="K26" s="65"/>
      <c r="L26" s="66"/>
      <c r="M26" s="58"/>
    </row>
    <row r="28" spans="2:13" ht="12.75">
      <c r="B28" s="27"/>
      <c r="C28" s="28"/>
      <c r="D28" s="29"/>
      <c r="E28" s="29"/>
      <c r="F28" s="27"/>
      <c r="G28" s="30"/>
      <c r="H28" s="31"/>
      <c r="I28" s="32"/>
      <c r="J28" s="33"/>
      <c r="K28" s="32"/>
      <c r="L28" s="32"/>
      <c r="M28" s="32"/>
    </row>
    <row r="29" spans="2:13" ht="89.25">
      <c r="B29" s="11" t="s">
        <v>78</v>
      </c>
      <c r="C29" s="12" t="s">
        <v>0</v>
      </c>
      <c r="D29" s="12" t="s">
        <v>1</v>
      </c>
      <c r="E29" s="12" t="s">
        <v>17</v>
      </c>
      <c r="F29" s="12" t="s">
        <v>3</v>
      </c>
      <c r="G29" s="13" t="s">
        <v>30</v>
      </c>
      <c r="H29" s="14" t="s">
        <v>5</v>
      </c>
      <c r="I29" s="14" t="s">
        <v>6</v>
      </c>
      <c r="J29" s="15" t="s">
        <v>7</v>
      </c>
      <c r="K29" s="14" t="s">
        <v>8</v>
      </c>
      <c r="L29" s="14" t="s">
        <v>9</v>
      </c>
      <c r="M29" s="14" t="s">
        <v>10</v>
      </c>
    </row>
    <row r="30" spans="2:13" ht="61.5" customHeight="1">
      <c r="B30" s="16" t="s">
        <v>11</v>
      </c>
      <c r="C30" s="49" t="s">
        <v>44</v>
      </c>
      <c r="D30" s="17"/>
      <c r="E30" s="17"/>
      <c r="F30" s="18" t="s">
        <v>39</v>
      </c>
      <c r="G30" s="19">
        <v>1000</v>
      </c>
      <c r="H30" s="20"/>
      <c r="I30" s="20">
        <f aca="true" t="shared" si="0" ref="I30:I49">ROUND(G30*H30,2)</f>
        <v>0</v>
      </c>
      <c r="J30" s="21"/>
      <c r="K30" s="20">
        <f aca="true" t="shared" si="1" ref="K30:K49">ROUND(I30*J30,2)</f>
        <v>0</v>
      </c>
      <c r="L30" s="20">
        <f aca="true" t="shared" si="2" ref="L30:L49">(M30/G30)</f>
        <v>0</v>
      </c>
      <c r="M30" s="20">
        <f aca="true" t="shared" si="3" ref="M30:M49">ROUND(I30+K30,2)</f>
        <v>0</v>
      </c>
    </row>
    <row r="31" spans="2:13" ht="60.75" customHeight="1">
      <c r="B31" s="16" t="s">
        <v>13</v>
      </c>
      <c r="C31" s="49" t="s">
        <v>45</v>
      </c>
      <c r="D31" s="17"/>
      <c r="E31" s="17"/>
      <c r="F31" s="18" t="s">
        <v>39</v>
      </c>
      <c r="G31" s="19">
        <v>20000</v>
      </c>
      <c r="H31" s="20"/>
      <c r="I31" s="20">
        <f t="shared" si="0"/>
        <v>0</v>
      </c>
      <c r="J31" s="21"/>
      <c r="K31" s="20">
        <f t="shared" si="1"/>
        <v>0</v>
      </c>
      <c r="L31" s="20">
        <f t="shared" si="2"/>
        <v>0</v>
      </c>
      <c r="M31" s="20">
        <f t="shared" si="3"/>
        <v>0</v>
      </c>
    </row>
    <row r="32" spans="2:13" ht="50.25" customHeight="1">
      <c r="B32" s="16" t="s">
        <v>18</v>
      </c>
      <c r="C32" s="49" t="s">
        <v>68</v>
      </c>
      <c r="D32" s="17"/>
      <c r="E32" s="17"/>
      <c r="F32" s="18" t="s">
        <v>39</v>
      </c>
      <c r="G32" s="19">
        <v>6</v>
      </c>
      <c r="H32" s="20"/>
      <c r="I32" s="20">
        <f t="shared" si="0"/>
        <v>0</v>
      </c>
      <c r="J32" s="21"/>
      <c r="K32" s="20">
        <f t="shared" si="1"/>
        <v>0</v>
      </c>
      <c r="L32" s="20">
        <f t="shared" si="2"/>
        <v>0</v>
      </c>
      <c r="M32" s="20">
        <f t="shared" si="3"/>
        <v>0</v>
      </c>
    </row>
    <row r="33" spans="2:13" ht="42" customHeight="1">
      <c r="B33" s="16" t="s">
        <v>19</v>
      </c>
      <c r="C33" s="49" t="s">
        <v>69</v>
      </c>
      <c r="D33" s="17"/>
      <c r="E33" s="17"/>
      <c r="F33" s="18" t="s">
        <v>39</v>
      </c>
      <c r="G33" s="19">
        <v>4</v>
      </c>
      <c r="H33" s="20"/>
      <c r="I33" s="20">
        <f t="shared" si="0"/>
        <v>0</v>
      </c>
      <c r="J33" s="21"/>
      <c r="K33" s="20">
        <f t="shared" si="1"/>
        <v>0</v>
      </c>
      <c r="L33" s="20">
        <f t="shared" si="2"/>
        <v>0</v>
      </c>
      <c r="M33" s="20">
        <f t="shared" si="3"/>
        <v>0</v>
      </c>
    </row>
    <row r="34" spans="2:13" ht="44.25" customHeight="1">
      <c r="B34" s="16" t="s">
        <v>20</v>
      </c>
      <c r="C34" s="49" t="s">
        <v>70</v>
      </c>
      <c r="D34" s="17"/>
      <c r="E34" s="17"/>
      <c r="F34" s="18" t="s">
        <v>39</v>
      </c>
      <c r="G34" s="19">
        <v>2</v>
      </c>
      <c r="H34" s="20"/>
      <c r="I34" s="20">
        <f t="shared" si="0"/>
        <v>0</v>
      </c>
      <c r="J34" s="21"/>
      <c r="K34" s="20">
        <f t="shared" si="1"/>
        <v>0</v>
      </c>
      <c r="L34" s="20">
        <f t="shared" si="2"/>
        <v>0</v>
      </c>
      <c r="M34" s="20">
        <f t="shared" si="3"/>
        <v>0</v>
      </c>
    </row>
    <row r="35" spans="2:13" ht="38.25">
      <c r="B35" s="16" t="s">
        <v>21</v>
      </c>
      <c r="C35" s="49" t="s">
        <v>46</v>
      </c>
      <c r="D35" s="17"/>
      <c r="E35" s="17"/>
      <c r="F35" s="18" t="s">
        <v>39</v>
      </c>
      <c r="G35" s="34">
        <v>4</v>
      </c>
      <c r="H35" s="20"/>
      <c r="I35" s="20">
        <f t="shared" si="0"/>
        <v>0</v>
      </c>
      <c r="J35" s="21"/>
      <c r="K35" s="20">
        <f t="shared" si="1"/>
        <v>0</v>
      </c>
      <c r="L35" s="20">
        <f t="shared" si="2"/>
        <v>0</v>
      </c>
      <c r="M35" s="20">
        <f t="shared" si="3"/>
        <v>0</v>
      </c>
    </row>
    <row r="36" spans="2:13" ht="48.75" customHeight="1">
      <c r="B36" s="16" t="s">
        <v>22</v>
      </c>
      <c r="C36" s="49" t="s">
        <v>47</v>
      </c>
      <c r="D36" s="17"/>
      <c r="E36" s="17"/>
      <c r="F36" s="35" t="s">
        <v>39</v>
      </c>
      <c r="G36" s="36">
        <v>6</v>
      </c>
      <c r="H36" s="20"/>
      <c r="I36" s="20">
        <f t="shared" si="0"/>
        <v>0</v>
      </c>
      <c r="J36" s="21"/>
      <c r="K36" s="20">
        <f t="shared" si="1"/>
        <v>0</v>
      </c>
      <c r="L36" s="20">
        <f t="shared" si="2"/>
        <v>0</v>
      </c>
      <c r="M36" s="20">
        <f t="shared" si="3"/>
        <v>0</v>
      </c>
    </row>
    <row r="37" spans="2:13" ht="48" customHeight="1">
      <c r="B37" s="16" t="s">
        <v>23</v>
      </c>
      <c r="C37" s="2" t="s">
        <v>48</v>
      </c>
      <c r="D37" s="17"/>
      <c r="E37" s="17"/>
      <c r="F37" s="35" t="s">
        <v>39</v>
      </c>
      <c r="G37" s="34">
        <v>2</v>
      </c>
      <c r="H37" s="20"/>
      <c r="I37" s="20">
        <f t="shared" si="0"/>
        <v>0</v>
      </c>
      <c r="J37" s="21"/>
      <c r="K37" s="20">
        <f t="shared" si="1"/>
        <v>0</v>
      </c>
      <c r="L37" s="20">
        <f t="shared" si="2"/>
        <v>0</v>
      </c>
      <c r="M37" s="20">
        <f t="shared" si="3"/>
        <v>0</v>
      </c>
    </row>
    <row r="38" spans="2:13" ht="52.5" customHeight="1">
      <c r="B38" s="16" t="s">
        <v>24</v>
      </c>
      <c r="C38" s="2" t="s">
        <v>49</v>
      </c>
      <c r="D38" s="17"/>
      <c r="E38" s="17"/>
      <c r="F38" s="18" t="s">
        <v>39</v>
      </c>
      <c r="G38" s="19">
        <v>2</v>
      </c>
      <c r="H38" s="20"/>
      <c r="I38" s="20">
        <f t="shared" si="0"/>
        <v>0</v>
      </c>
      <c r="J38" s="21"/>
      <c r="K38" s="20">
        <f t="shared" si="1"/>
        <v>0</v>
      </c>
      <c r="L38" s="20">
        <f t="shared" si="2"/>
        <v>0</v>
      </c>
      <c r="M38" s="20">
        <f t="shared" si="3"/>
        <v>0</v>
      </c>
    </row>
    <row r="39" spans="1:13" s="38" customFormat="1" ht="48.75" customHeight="1">
      <c r="A39" s="37"/>
      <c r="B39" s="16" t="s">
        <v>25</v>
      </c>
      <c r="C39" s="2" t="s">
        <v>50</v>
      </c>
      <c r="D39" s="17"/>
      <c r="E39" s="17"/>
      <c r="F39" s="18" t="s">
        <v>39</v>
      </c>
      <c r="G39" s="19">
        <v>2</v>
      </c>
      <c r="H39" s="20"/>
      <c r="I39" s="20">
        <f t="shared" si="0"/>
        <v>0</v>
      </c>
      <c r="J39" s="21"/>
      <c r="K39" s="20">
        <f t="shared" si="1"/>
        <v>0</v>
      </c>
      <c r="L39" s="20">
        <f t="shared" si="2"/>
        <v>0</v>
      </c>
      <c r="M39" s="20">
        <f t="shared" si="3"/>
        <v>0</v>
      </c>
    </row>
    <row r="40" spans="1:13" s="38" customFormat="1" ht="49.5" customHeight="1">
      <c r="A40" s="37"/>
      <c r="B40" s="16" t="s">
        <v>26</v>
      </c>
      <c r="C40" s="49" t="s">
        <v>51</v>
      </c>
      <c r="D40" s="17"/>
      <c r="E40" s="17"/>
      <c r="F40" s="18" t="s">
        <v>39</v>
      </c>
      <c r="G40" s="19">
        <v>2</v>
      </c>
      <c r="H40" s="20"/>
      <c r="I40" s="20">
        <f t="shared" si="0"/>
        <v>0</v>
      </c>
      <c r="J40" s="21"/>
      <c r="K40" s="20">
        <f t="shared" si="1"/>
        <v>0</v>
      </c>
      <c r="L40" s="20">
        <f t="shared" si="2"/>
        <v>0</v>
      </c>
      <c r="M40" s="20">
        <f t="shared" si="3"/>
        <v>0</v>
      </c>
    </row>
    <row r="41" spans="1:13" s="38" customFormat="1" ht="45" customHeight="1">
      <c r="A41" s="37"/>
      <c r="B41" s="16" t="s">
        <v>27</v>
      </c>
      <c r="C41" s="49" t="s">
        <v>52</v>
      </c>
      <c r="D41" s="17"/>
      <c r="E41" s="17"/>
      <c r="F41" s="18" t="s">
        <v>39</v>
      </c>
      <c r="G41" s="19">
        <v>3</v>
      </c>
      <c r="H41" s="20"/>
      <c r="I41" s="20">
        <f t="shared" si="0"/>
        <v>0</v>
      </c>
      <c r="J41" s="21"/>
      <c r="K41" s="20">
        <f t="shared" si="1"/>
        <v>0</v>
      </c>
      <c r="L41" s="20">
        <f t="shared" si="2"/>
        <v>0</v>
      </c>
      <c r="M41" s="20">
        <f t="shared" si="3"/>
        <v>0</v>
      </c>
    </row>
    <row r="42" spans="1:13" s="38" customFormat="1" ht="44.25" customHeight="1">
      <c r="A42" s="37"/>
      <c r="B42" s="16" t="s">
        <v>28</v>
      </c>
      <c r="C42" s="49" t="s">
        <v>53</v>
      </c>
      <c r="D42" s="17"/>
      <c r="E42" s="17"/>
      <c r="F42" s="18" t="s">
        <v>39</v>
      </c>
      <c r="G42" s="19">
        <v>2</v>
      </c>
      <c r="H42" s="20"/>
      <c r="I42" s="20">
        <f t="shared" si="0"/>
        <v>0</v>
      </c>
      <c r="J42" s="21"/>
      <c r="K42" s="20">
        <f t="shared" si="1"/>
        <v>0</v>
      </c>
      <c r="L42" s="20">
        <f t="shared" si="2"/>
        <v>0</v>
      </c>
      <c r="M42" s="20">
        <f t="shared" si="3"/>
        <v>0</v>
      </c>
    </row>
    <row r="43" spans="1:13" s="38" customFormat="1" ht="45" customHeight="1">
      <c r="A43" s="37"/>
      <c r="B43" s="16" t="s">
        <v>29</v>
      </c>
      <c r="C43" s="49" t="s">
        <v>54</v>
      </c>
      <c r="D43" s="17"/>
      <c r="E43" s="17"/>
      <c r="F43" s="18" t="s">
        <v>39</v>
      </c>
      <c r="G43" s="39">
        <v>2</v>
      </c>
      <c r="H43" s="20"/>
      <c r="I43" s="20">
        <f t="shared" si="0"/>
        <v>0</v>
      </c>
      <c r="J43" s="21"/>
      <c r="K43" s="20">
        <f t="shared" si="1"/>
        <v>0</v>
      </c>
      <c r="L43" s="20">
        <f t="shared" si="2"/>
        <v>0</v>
      </c>
      <c r="M43" s="20">
        <f t="shared" si="3"/>
        <v>0</v>
      </c>
    </row>
    <row r="44" spans="2:13" s="37" customFormat="1" ht="45.75" customHeight="1">
      <c r="B44" s="16" t="s">
        <v>31</v>
      </c>
      <c r="C44" s="49" t="s">
        <v>55</v>
      </c>
      <c r="D44" s="17"/>
      <c r="E44" s="17"/>
      <c r="F44" s="35" t="s">
        <v>39</v>
      </c>
      <c r="G44" s="40">
        <v>2</v>
      </c>
      <c r="H44" s="20"/>
      <c r="I44" s="20">
        <f t="shared" si="0"/>
        <v>0</v>
      </c>
      <c r="J44" s="21"/>
      <c r="K44" s="20">
        <f t="shared" si="1"/>
        <v>0</v>
      </c>
      <c r="L44" s="20">
        <f t="shared" si="2"/>
        <v>0</v>
      </c>
      <c r="M44" s="20">
        <f t="shared" si="3"/>
        <v>0</v>
      </c>
    </row>
    <row r="45" spans="1:13" s="38" customFormat="1" ht="42" customHeight="1">
      <c r="A45" s="37"/>
      <c r="B45" s="16" t="s">
        <v>32</v>
      </c>
      <c r="C45" s="49" t="s">
        <v>56</v>
      </c>
      <c r="D45" s="17"/>
      <c r="E45" s="17"/>
      <c r="F45" s="18" t="s">
        <v>39</v>
      </c>
      <c r="G45" s="40">
        <v>2</v>
      </c>
      <c r="H45" s="20"/>
      <c r="I45" s="20">
        <f t="shared" si="0"/>
        <v>0</v>
      </c>
      <c r="J45" s="21"/>
      <c r="K45" s="20">
        <f t="shared" si="1"/>
        <v>0</v>
      </c>
      <c r="L45" s="20">
        <f t="shared" si="2"/>
        <v>0</v>
      </c>
      <c r="M45" s="20">
        <f t="shared" si="3"/>
        <v>0</v>
      </c>
    </row>
    <row r="46" spans="1:13" s="38" customFormat="1" ht="49.5" customHeight="1">
      <c r="A46" s="37"/>
      <c r="B46" s="16" t="s">
        <v>33</v>
      </c>
      <c r="C46" s="49" t="s">
        <v>57</v>
      </c>
      <c r="D46" s="17">
        <v>1</v>
      </c>
      <c r="E46" s="17"/>
      <c r="F46" s="18" t="s">
        <v>39</v>
      </c>
      <c r="G46" s="40">
        <v>2</v>
      </c>
      <c r="H46" s="20"/>
      <c r="I46" s="20">
        <f t="shared" si="0"/>
        <v>0</v>
      </c>
      <c r="J46" s="21"/>
      <c r="K46" s="20">
        <f t="shared" si="1"/>
        <v>0</v>
      </c>
      <c r="L46" s="20">
        <f t="shared" si="2"/>
        <v>0</v>
      </c>
      <c r="M46" s="20">
        <f t="shared" si="3"/>
        <v>0</v>
      </c>
    </row>
    <row r="47" spans="1:13" s="38" customFormat="1" ht="38.25" customHeight="1">
      <c r="A47" s="37"/>
      <c r="B47" s="16" t="s">
        <v>34</v>
      </c>
      <c r="C47" s="76" t="s">
        <v>58</v>
      </c>
      <c r="D47" s="77">
        <v>3</v>
      </c>
      <c r="E47" s="77"/>
      <c r="F47" s="78" t="s">
        <v>39</v>
      </c>
      <c r="G47" s="39">
        <v>2</v>
      </c>
      <c r="H47" s="20"/>
      <c r="I47" s="20">
        <f t="shared" si="0"/>
        <v>0</v>
      </c>
      <c r="J47" s="21"/>
      <c r="K47" s="20">
        <f t="shared" si="1"/>
        <v>0</v>
      </c>
      <c r="L47" s="20">
        <f t="shared" si="2"/>
        <v>0</v>
      </c>
      <c r="M47" s="20">
        <f t="shared" si="3"/>
        <v>0</v>
      </c>
    </row>
    <row r="48" spans="1:13" s="38" customFormat="1" ht="44.25" customHeight="1">
      <c r="A48" s="37"/>
      <c r="B48" s="16" t="s">
        <v>35</v>
      </c>
      <c r="C48" s="83" t="s">
        <v>59</v>
      </c>
      <c r="D48" s="84">
        <v>3</v>
      </c>
      <c r="E48" s="84"/>
      <c r="F48" s="85" t="s">
        <v>39</v>
      </c>
      <c r="G48" s="86">
        <v>2</v>
      </c>
      <c r="H48" s="74"/>
      <c r="I48" s="20">
        <f t="shared" si="0"/>
        <v>0</v>
      </c>
      <c r="J48" s="21"/>
      <c r="K48" s="20">
        <f t="shared" si="1"/>
        <v>0</v>
      </c>
      <c r="L48" s="20">
        <f t="shared" si="2"/>
        <v>0</v>
      </c>
      <c r="M48" s="20">
        <f t="shared" si="3"/>
        <v>0</v>
      </c>
    </row>
    <row r="49" spans="1:13" s="38" customFormat="1" ht="118.5" customHeight="1">
      <c r="A49" s="37"/>
      <c r="B49" s="16" t="s">
        <v>36</v>
      </c>
      <c r="C49" s="83" t="s">
        <v>67</v>
      </c>
      <c r="D49" s="84"/>
      <c r="E49" s="84"/>
      <c r="F49" s="85" t="s">
        <v>39</v>
      </c>
      <c r="G49" s="86">
        <v>2</v>
      </c>
      <c r="H49" s="74"/>
      <c r="I49" s="20">
        <f t="shared" si="0"/>
        <v>0</v>
      </c>
      <c r="J49" s="21"/>
      <c r="K49" s="20">
        <f t="shared" si="1"/>
        <v>0</v>
      </c>
      <c r="L49" s="20">
        <f t="shared" si="2"/>
        <v>0</v>
      </c>
      <c r="M49" s="20">
        <f t="shared" si="3"/>
        <v>0</v>
      </c>
    </row>
    <row r="50" spans="2:13" ht="12.75">
      <c r="B50" s="45"/>
      <c r="D50" s="79"/>
      <c r="E50" s="79"/>
      <c r="F50" s="80"/>
      <c r="G50" s="81"/>
      <c r="H50" s="24" t="s">
        <v>15</v>
      </c>
      <c r="I50" s="24">
        <f>SUM(I30:I49)</f>
        <v>0</v>
      </c>
      <c r="J50" s="25"/>
      <c r="K50" s="20"/>
      <c r="L50" s="20"/>
      <c r="M50" s="20"/>
    </row>
    <row r="51" spans="2:13" ht="12.75">
      <c r="B51" s="46"/>
      <c r="C51" s="47"/>
      <c r="D51" s="17"/>
      <c r="E51" s="17"/>
      <c r="F51" s="16"/>
      <c r="G51" s="23"/>
      <c r="H51" s="20"/>
      <c r="I51" s="63" t="s">
        <v>15</v>
      </c>
      <c r="J51" s="64"/>
      <c r="K51" s="63" t="s">
        <v>43</v>
      </c>
      <c r="L51" s="24" t="s">
        <v>16</v>
      </c>
      <c r="M51" s="20">
        <f>SUM(M30:M50)</f>
        <v>0</v>
      </c>
    </row>
    <row r="54" spans="1:13" ht="12.75">
      <c r="A54"/>
      <c r="B54" s="6"/>
      <c r="C54" s="7"/>
      <c r="D54" s="6"/>
      <c r="E54" s="6"/>
      <c r="F54" s="6"/>
      <c r="G54" s="8"/>
      <c r="H54" s="9"/>
      <c r="I54" s="9"/>
      <c r="J54" s="10"/>
      <c r="K54" s="9"/>
      <c r="L54" s="9"/>
      <c r="M54" s="9"/>
    </row>
    <row r="55" spans="1:13" ht="85.5" customHeight="1">
      <c r="A55"/>
      <c r="B55" s="11" t="s">
        <v>79</v>
      </c>
      <c r="C55" s="12" t="s">
        <v>0</v>
      </c>
      <c r="D55" s="12" t="s">
        <v>1</v>
      </c>
      <c r="E55" s="12" t="s">
        <v>2</v>
      </c>
      <c r="F55" s="12" t="s">
        <v>3</v>
      </c>
      <c r="G55" s="13" t="s">
        <v>4</v>
      </c>
      <c r="H55" s="106" t="s">
        <v>5</v>
      </c>
      <c r="I55" s="106" t="s">
        <v>6</v>
      </c>
      <c r="J55" s="107" t="s">
        <v>7</v>
      </c>
      <c r="K55" s="106" t="s">
        <v>8</v>
      </c>
      <c r="L55" s="106" t="s">
        <v>9</v>
      </c>
      <c r="M55" s="106" t="s">
        <v>10</v>
      </c>
    </row>
    <row r="56" spans="2:13" s="108" customFormat="1" ht="24.75" customHeight="1">
      <c r="B56" s="109" t="s">
        <v>11</v>
      </c>
      <c r="C56" s="110" t="s">
        <v>61</v>
      </c>
      <c r="D56" s="111"/>
      <c r="E56" s="111"/>
      <c r="F56" s="18" t="s">
        <v>12</v>
      </c>
      <c r="G56" s="19">
        <v>3400</v>
      </c>
      <c r="H56" s="112"/>
      <c r="I56" s="112">
        <f>ROUND(G56*H56,2)</f>
        <v>0</v>
      </c>
      <c r="J56" s="113"/>
      <c r="K56" s="112">
        <f>ROUND(I56*J56,2)</f>
        <v>0</v>
      </c>
      <c r="L56" s="112">
        <f>(M56/G56)</f>
        <v>0</v>
      </c>
      <c r="M56" s="112">
        <f>ROUND(I56+K56,2)</f>
        <v>0</v>
      </c>
    </row>
    <row r="57" spans="2:13" s="108" customFormat="1" ht="55.5" customHeight="1">
      <c r="B57" s="109" t="s">
        <v>13</v>
      </c>
      <c r="C57" s="22" t="s">
        <v>62</v>
      </c>
      <c r="D57" s="111"/>
      <c r="E57" s="111"/>
      <c r="F57" s="18" t="s">
        <v>12</v>
      </c>
      <c r="G57" s="19">
        <v>80</v>
      </c>
      <c r="H57" s="112"/>
      <c r="I57" s="112">
        <f>ROUND(G57*H57,2)</f>
        <v>0</v>
      </c>
      <c r="J57" s="113"/>
      <c r="K57" s="112">
        <f>ROUND(I57*J57,2)</f>
        <v>0</v>
      </c>
      <c r="L57" s="112">
        <f>(M57/G57)</f>
        <v>0</v>
      </c>
      <c r="M57" s="112">
        <f>ROUND(I57+K57,2)</f>
        <v>0</v>
      </c>
    </row>
    <row r="58" spans="2:13" s="108" customFormat="1" ht="15" customHeight="1">
      <c r="B58" s="109"/>
      <c r="C58" s="114"/>
      <c r="D58" s="111"/>
      <c r="E58" s="111"/>
      <c r="F58" s="109"/>
      <c r="G58" s="115"/>
      <c r="H58" s="24" t="s">
        <v>14</v>
      </c>
      <c r="I58" s="112">
        <f>SUM(I56:I57)</f>
        <v>0</v>
      </c>
      <c r="J58" s="113"/>
      <c r="K58" s="112"/>
      <c r="L58" s="112"/>
      <c r="M58" s="112"/>
    </row>
    <row r="59" spans="2:13" s="108" customFormat="1" ht="15" customHeight="1">
      <c r="B59" s="109"/>
      <c r="C59" s="114"/>
      <c r="D59" s="111"/>
      <c r="E59" s="111"/>
      <c r="F59" s="109"/>
      <c r="G59" s="115"/>
      <c r="H59" s="112"/>
      <c r="I59" s="24" t="s">
        <v>15</v>
      </c>
      <c r="J59" s="25"/>
      <c r="K59" s="112">
        <f>SUM(K56:K58)</f>
        <v>0</v>
      </c>
      <c r="L59" s="112"/>
      <c r="M59" s="112"/>
    </row>
    <row r="60" spans="2:13" s="108" customFormat="1" ht="15" customHeight="1">
      <c r="B60" s="109"/>
      <c r="C60" s="114"/>
      <c r="D60" s="111"/>
      <c r="E60" s="111"/>
      <c r="F60" s="109"/>
      <c r="G60" s="115"/>
      <c r="H60" s="112"/>
      <c r="I60" s="112"/>
      <c r="J60" s="113"/>
      <c r="K60" s="112"/>
      <c r="L60" s="24" t="s">
        <v>16</v>
      </c>
      <c r="M60" s="112">
        <f>SUM(M56:M59)</f>
        <v>0</v>
      </c>
    </row>
    <row r="64" spans="1:13" ht="12.75">
      <c r="A64"/>
      <c r="B64" s="6"/>
      <c r="C64" s="7"/>
      <c r="D64" s="6"/>
      <c r="E64" s="6"/>
      <c r="F64" s="6"/>
      <c r="G64" s="8"/>
      <c r="H64" s="9"/>
      <c r="I64" s="9"/>
      <c r="J64" s="10"/>
      <c r="K64" s="9"/>
      <c r="L64" s="9"/>
      <c r="M64" s="9"/>
    </row>
    <row r="65" spans="1:66" s="116" customFormat="1" ht="102" customHeight="1">
      <c r="A65" s="108"/>
      <c r="B65" s="11" t="s">
        <v>80</v>
      </c>
      <c r="C65" s="12" t="s">
        <v>0</v>
      </c>
      <c r="D65" s="12" t="s">
        <v>1</v>
      </c>
      <c r="E65" s="12" t="s">
        <v>2</v>
      </c>
      <c r="F65" s="12" t="s">
        <v>3</v>
      </c>
      <c r="G65" s="13" t="s">
        <v>4</v>
      </c>
      <c r="H65" s="12" t="s">
        <v>5</v>
      </c>
      <c r="I65" s="12" t="s">
        <v>6</v>
      </c>
      <c r="J65" s="107" t="s">
        <v>7</v>
      </c>
      <c r="K65" s="12" t="s">
        <v>8</v>
      </c>
      <c r="L65" s="12" t="s">
        <v>9</v>
      </c>
      <c r="M65" s="12" t="s">
        <v>10</v>
      </c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</row>
    <row r="66" spans="2:13" s="108" customFormat="1" ht="19.5" customHeight="1">
      <c r="B66" s="109">
        <v>1</v>
      </c>
      <c r="C66" s="22" t="s">
        <v>63</v>
      </c>
      <c r="D66" s="111"/>
      <c r="E66" s="111"/>
      <c r="F66" s="18" t="s">
        <v>64</v>
      </c>
      <c r="G66" s="19">
        <v>27</v>
      </c>
      <c r="H66" s="112"/>
      <c r="I66" s="112">
        <f>ROUND(G66*H66,2)</f>
        <v>0</v>
      </c>
      <c r="J66" s="113"/>
      <c r="K66" s="112">
        <f>ROUND(I66*J66,2)</f>
        <v>0</v>
      </c>
      <c r="L66" s="112">
        <f>(M66/G66)</f>
        <v>0</v>
      </c>
      <c r="M66" s="112">
        <f>ROUND(I66+K66,2)</f>
        <v>0</v>
      </c>
    </row>
    <row r="67" spans="2:13" s="108" customFormat="1" ht="19.5" customHeight="1">
      <c r="B67" s="109">
        <v>2</v>
      </c>
      <c r="C67" s="22" t="s">
        <v>65</v>
      </c>
      <c r="D67" s="111"/>
      <c r="E67" s="111"/>
      <c r="F67" s="18" t="s">
        <v>64</v>
      </c>
      <c r="G67" s="19">
        <v>18</v>
      </c>
      <c r="H67" s="112"/>
      <c r="I67" s="112">
        <f>ROUND(G67*H67,2)</f>
        <v>0</v>
      </c>
      <c r="J67" s="113"/>
      <c r="K67" s="112">
        <f>ROUND(I67*J67,2)</f>
        <v>0</v>
      </c>
      <c r="L67" s="112">
        <f>(M67/G67)</f>
        <v>0</v>
      </c>
      <c r="M67" s="112">
        <f>ROUND(I67+K67,2)</f>
        <v>0</v>
      </c>
    </row>
    <row r="68" spans="2:13" s="108" customFormat="1" ht="19.5" customHeight="1">
      <c r="B68" s="109">
        <v>3</v>
      </c>
      <c r="C68" s="22" t="s">
        <v>66</v>
      </c>
      <c r="D68" s="111"/>
      <c r="E68" s="111"/>
      <c r="F68" s="18" t="s">
        <v>64</v>
      </c>
      <c r="G68" s="19">
        <v>7</v>
      </c>
      <c r="H68" s="112"/>
      <c r="I68" s="112">
        <f>ROUND(G68*H68,2)</f>
        <v>0</v>
      </c>
      <c r="J68" s="113"/>
      <c r="K68" s="112">
        <f>ROUND(I68*J68,2)</f>
        <v>0</v>
      </c>
      <c r="L68" s="112">
        <f>(M68/G68)</f>
        <v>0</v>
      </c>
      <c r="M68" s="112">
        <f>ROUND(I68+K68,2)</f>
        <v>0</v>
      </c>
    </row>
    <row r="69" spans="2:13" s="108" customFormat="1" ht="13.5" customHeight="1">
      <c r="B69" s="109"/>
      <c r="C69" s="117"/>
      <c r="D69" s="111"/>
      <c r="E69" s="111"/>
      <c r="F69" s="118"/>
      <c r="G69" s="115"/>
      <c r="H69" s="48" t="s">
        <v>14</v>
      </c>
      <c r="I69" s="112">
        <f>SUM(I66:I68)</f>
        <v>0</v>
      </c>
      <c r="J69" s="113"/>
      <c r="K69" s="119"/>
      <c r="L69" s="119"/>
      <c r="M69" s="119"/>
    </row>
    <row r="70" spans="2:13" s="108" customFormat="1" ht="15" customHeight="1">
      <c r="B70" s="109"/>
      <c r="C70" s="117"/>
      <c r="D70" s="111"/>
      <c r="E70" s="111"/>
      <c r="F70" s="118"/>
      <c r="G70" s="115"/>
      <c r="H70" s="119"/>
      <c r="I70" s="48" t="s">
        <v>15</v>
      </c>
      <c r="J70" s="25"/>
      <c r="K70" s="112">
        <f>SUM(K66:K69)</f>
        <v>0</v>
      </c>
      <c r="L70" s="119"/>
      <c r="M70" s="119"/>
    </row>
    <row r="71" spans="2:13" s="108" customFormat="1" ht="27.75" customHeight="1">
      <c r="B71" s="109"/>
      <c r="C71" s="117"/>
      <c r="D71" s="111"/>
      <c r="E71" s="111"/>
      <c r="F71" s="118"/>
      <c r="G71" s="115"/>
      <c r="H71" s="119"/>
      <c r="I71" s="119"/>
      <c r="J71" s="113"/>
      <c r="K71" s="119"/>
      <c r="L71" s="48" t="s">
        <v>16</v>
      </c>
      <c r="M71" s="112">
        <f>SUM(M66:M70)</f>
        <v>0</v>
      </c>
    </row>
  </sheetData>
  <sheetProtection selectLockedCells="1" selectUnlockedCells="1"/>
  <mergeCells count="1">
    <mergeCell ref="B11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2020-04-24T07:43:37Z</cp:lastPrinted>
  <dcterms:created xsi:type="dcterms:W3CDTF">2020-03-17T09:45:43Z</dcterms:created>
  <dcterms:modified xsi:type="dcterms:W3CDTF">2020-08-21T10:47:36Z</dcterms:modified>
  <cp:category/>
  <cp:version/>
  <cp:contentType/>
  <cp:contentStatus/>
</cp:coreProperties>
</file>